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F27F57F3-61F3-4A05-A8D5-361D6E8DBAD9}" xr6:coauthVersionLast="45" xr6:coauthVersionMax="45" xr10:uidLastSave="{00000000-0000-0000-0000-000000000000}"/>
  <bookViews>
    <workbookView xWindow="-120" yWindow="-120" windowWidth="24240" windowHeight="12525" firstSheet="2" activeTab="2" xr2:uid="{BE83D34F-B8F2-4C08-96FB-2594CFA82A4A}"/>
  </bookViews>
  <sheets>
    <sheet name="P&amp;L Plain" sheetId="3" state="hidden" r:id="rId1"/>
    <sheet name="P&amp;L Active" sheetId="1" state="hidden" r:id="rId2"/>
    <sheet name="BS_Plain" sheetId="4" r:id="rId3"/>
    <sheet name="BS_Active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4" l="1"/>
  <c r="E29" i="4"/>
  <c r="D29" i="4"/>
  <c r="F22" i="4"/>
  <c r="F23" i="4" s="1"/>
  <c r="F30" i="4" s="1"/>
  <c r="E22" i="4"/>
  <c r="E23" i="4" s="1"/>
  <c r="D22" i="4"/>
  <c r="D23" i="4" s="1"/>
  <c r="F15" i="4"/>
  <c r="E15" i="4"/>
  <c r="E16" i="4" s="1"/>
  <c r="D15" i="4"/>
  <c r="F11" i="4"/>
  <c r="E11" i="4"/>
  <c r="D11" i="4"/>
  <c r="F10" i="4"/>
  <c r="E10" i="4"/>
  <c r="D33" i="3"/>
  <c r="C10" i="3"/>
  <c r="D12" i="3" s="1"/>
  <c r="D6" i="3"/>
  <c r="J14" i="1"/>
  <c r="G14" i="1"/>
  <c r="D15" i="1"/>
  <c r="D14" i="1"/>
  <c r="J35" i="1"/>
  <c r="I12" i="1"/>
  <c r="J8" i="1"/>
  <c r="G35" i="1"/>
  <c r="F12" i="1"/>
  <c r="G8" i="1"/>
  <c r="E9" i="2"/>
  <c r="F9" i="2"/>
  <c r="E10" i="2"/>
  <c r="E15" i="2" s="1"/>
  <c r="F10" i="2"/>
  <c r="F15" i="2" s="1"/>
  <c r="E14" i="2"/>
  <c r="F14" i="2"/>
  <c r="E21" i="2"/>
  <c r="F21" i="2"/>
  <c r="E22" i="2"/>
  <c r="E29" i="2" s="1"/>
  <c r="F22" i="2"/>
  <c r="F29" i="2" s="1"/>
  <c r="E28" i="2"/>
  <c r="F28" i="2"/>
  <c r="D9" i="2"/>
  <c r="D21" i="2"/>
  <c r="D22" i="2" s="1"/>
  <c r="D14" i="2"/>
  <c r="D10" i="2"/>
  <c r="D35" i="1"/>
  <c r="C12" i="1"/>
  <c r="D8" i="1"/>
  <c r="F16" i="4" l="1"/>
  <c r="E30" i="4"/>
  <c r="D30" i="4"/>
  <c r="D16" i="4"/>
  <c r="D13" i="3"/>
  <c r="D34" i="3" s="1"/>
  <c r="D35" i="3" s="1"/>
  <c r="J15" i="1"/>
  <c r="J36" i="1" s="1"/>
  <c r="J37" i="1" s="1"/>
  <c r="G15" i="1"/>
  <c r="G36" i="1" s="1"/>
  <c r="G37" i="1" s="1"/>
  <c r="D36" i="1"/>
  <c r="D15" i="2"/>
  <c r="D37" i="1" l="1"/>
  <c r="D27" i="2"/>
  <c r="D28" i="2" s="1"/>
  <c r="D29" i="2" s="1"/>
</calcChain>
</file>

<file path=xl/sharedStrings.xml><?xml version="1.0" encoding="utf-8"?>
<sst xmlns="http://schemas.openxmlformats.org/spreadsheetml/2006/main" count="118" uniqueCount="63">
  <si>
    <t>Ordinary Income/Expense</t>
  </si>
  <si>
    <t>Income</t>
  </si>
  <si>
    <t>Total Income</t>
  </si>
  <si>
    <t>Cost of Goods Sold</t>
  </si>
  <si>
    <t>Cost of Goods Available for Sale</t>
  </si>
  <si>
    <t>Ending Inventory</t>
  </si>
  <si>
    <t>Total COGS</t>
  </si>
  <si>
    <t>Gross Profit</t>
  </si>
  <si>
    <t>Expense</t>
  </si>
  <si>
    <t>Automobile expenses</t>
  </si>
  <si>
    <t>Bank Charges</t>
  </si>
  <si>
    <t>Contract Labor</t>
  </si>
  <si>
    <t>Credit &amp; Collection Fees</t>
  </si>
  <si>
    <t>Depreciation</t>
  </si>
  <si>
    <t>Insurance</t>
  </si>
  <si>
    <t>Legal and Professional Fees</t>
  </si>
  <si>
    <t>Meals and Entertainment</t>
  </si>
  <si>
    <t>Office Expenses</t>
  </si>
  <si>
    <t>Payroll Fees</t>
  </si>
  <si>
    <t>Payroll Taxes</t>
  </si>
  <si>
    <t>Postage</t>
  </si>
  <si>
    <t>Salaries and Wages</t>
  </si>
  <si>
    <t>Supplies</t>
  </si>
  <si>
    <t>Telephone</t>
  </si>
  <si>
    <t>Travel</t>
  </si>
  <si>
    <t>Utilities</t>
  </si>
  <si>
    <t>Total Expense</t>
  </si>
  <si>
    <t>Net Ordinary Income</t>
  </si>
  <si>
    <t>Net Income</t>
  </si>
  <si>
    <t xml:space="preserve">     Beginning Inventory</t>
  </si>
  <si>
    <t xml:space="preserve">     Purchases</t>
  </si>
  <si>
    <t xml:space="preserve">     Revenue</t>
  </si>
  <si>
    <t>ASSETS</t>
  </si>
  <si>
    <t>Current Assets</t>
  </si>
  <si>
    <t>Account x3600</t>
  </si>
  <si>
    <t>Inventory</t>
  </si>
  <si>
    <t>Total Current Assets</t>
  </si>
  <si>
    <t>Fixed Assets</t>
  </si>
  <si>
    <t>Equipment</t>
  </si>
  <si>
    <t>Accumulated Depreciation</t>
  </si>
  <si>
    <t>Total Fixed Assets</t>
  </si>
  <si>
    <t>TOTAL ASSETS</t>
  </si>
  <si>
    <t>LIABILITIES &amp; EQUITY</t>
  </si>
  <si>
    <t>Current Liabilities</t>
  </si>
  <si>
    <t>Accounts Payable</t>
  </si>
  <si>
    <t>Credit Cards</t>
  </si>
  <si>
    <t>Total Current Liabilities</t>
  </si>
  <si>
    <t>Total Liabilities</t>
  </si>
  <si>
    <t>Equity</t>
  </si>
  <si>
    <t>Opening Balance Equity</t>
  </si>
  <si>
    <t>Owners Draw</t>
  </si>
  <si>
    <t>Retained Earnings</t>
  </si>
  <si>
    <t>Total Equity</t>
  </si>
  <si>
    <t xml:space="preserve">Profit and Loss </t>
  </si>
  <si>
    <t>for the period ending December, 2019</t>
  </si>
  <si>
    <t xml:space="preserve">ABC Consulting, LLC </t>
  </si>
  <si>
    <t>Balance Sheet</t>
  </si>
  <si>
    <t>As at ending December, 2019</t>
  </si>
  <si>
    <t>2020</t>
  </si>
  <si>
    <t>2021</t>
  </si>
  <si>
    <t>FORECAST</t>
  </si>
  <si>
    <t>Accounts Receivable</t>
  </si>
  <si>
    <t>Automobile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</si>
</sst>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8"/>
      <color rgb="FF000000"/>
      <name val="Baskerville Old Face"/>
      <family val="1"/>
    </font>
    <font>
      <b/>
      <sz val="10"/>
      <color rgb="FF002060"/>
      <name val="Baskerville Old Face"/>
      <family val="1"/>
    </font>
    <font>
      <b/>
      <sz val="10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color theme="1"/>
      <name val="Baskerville Old Face"/>
      <family val="1"/>
    </font>
    <font>
      <b/>
      <sz val="10"/>
      <color rgb="FF323232"/>
      <name val="Baskerville Old Face"/>
      <family val="1"/>
    </font>
    <font>
      <sz val="10"/>
      <color rgb="FF323232"/>
      <name val="Baskerville Old Fac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2" xfId="0" applyNumberFormat="1" applyFont="1" applyBorder="1"/>
    <xf numFmtId="49" fontId="3" fillId="0" borderId="2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3" fillId="0" borderId="5" xfId="0" applyNumberFormat="1" applyFont="1" applyBorder="1"/>
    <xf numFmtId="0" fontId="3" fillId="0" borderId="0" xfId="0" applyFont="1"/>
    <xf numFmtId="49" fontId="4" fillId="0" borderId="0" xfId="0" applyNumberFormat="1" applyFont="1"/>
    <xf numFmtId="164" fontId="4" fillId="0" borderId="0" xfId="0" applyNumberFormat="1" applyFont="1" applyBorder="1"/>
    <xf numFmtId="49" fontId="5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43" fontId="6" fillId="0" borderId="6" xfId="0" applyNumberFormat="1" applyFont="1" applyBorder="1"/>
    <xf numFmtId="43" fontId="6" fillId="0" borderId="4" xfId="0" applyNumberFormat="1" applyFont="1" applyBorder="1"/>
    <xf numFmtId="43" fontId="5" fillId="0" borderId="5" xfId="0" applyNumberFormat="1" applyFont="1" applyBorder="1"/>
    <xf numFmtId="43" fontId="6" fillId="0" borderId="1" xfId="0" applyNumberFormat="1" applyFont="1" applyBorder="1"/>
    <xf numFmtId="43" fontId="6" fillId="0" borderId="0" xfId="1" applyFont="1"/>
    <xf numFmtId="49" fontId="6" fillId="0" borderId="0" xfId="0" applyNumberFormat="1" applyFont="1"/>
    <xf numFmtId="43" fontId="5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/>
    <xf numFmtId="4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9" fillId="0" borderId="0" xfId="0" applyNumberFormat="1" applyFont="1"/>
    <xf numFmtId="0" fontId="9" fillId="0" borderId="0" xfId="0" applyFont="1"/>
    <xf numFmtId="0" fontId="7" fillId="0" borderId="0" xfId="0" applyFont="1" applyBorder="1"/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164" fontId="10" fillId="0" borderId="5" xfId="0" applyNumberFormat="1" applyFont="1" applyBorder="1"/>
    <xf numFmtId="49" fontId="11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/>
    <xf numFmtId="164" fontId="12" fillId="0" borderId="1" xfId="0" applyNumberFormat="1" applyFont="1" applyBorder="1"/>
    <xf numFmtId="49" fontId="10" fillId="0" borderId="0" xfId="0" applyNumberFormat="1" applyFont="1"/>
    <xf numFmtId="0" fontId="13" fillId="0" borderId="0" xfId="0" applyFont="1"/>
    <xf numFmtId="164" fontId="12" fillId="0" borderId="2" xfId="0" applyNumberFormat="1" applyFont="1" applyBorder="1"/>
    <xf numFmtId="49" fontId="11" fillId="0" borderId="2" xfId="0" applyNumberFormat="1" applyFont="1" applyBorder="1"/>
    <xf numFmtId="164" fontId="12" fillId="0" borderId="3" xfId="0" applyNumberFormat="1" applyFont="1" applyBorder="1"/>
    <xf numFmtId="164" fontId="12" fillId="0" borderId="0" xfId="0" applyNumberFormat="1" applyFont="1" applyBorder="1"/>
    <xf numFmtId="164" fontId="12" fillId="0" borderId="4" xfId="0" applyNumberFormat="1" applyFont="1" applyBorder="1"/>
    <xf numFmtId="0" fontId="8" fillId="0" borderId="0" xfId="0" applyFont="1" applyAlignment="1">
      <alignment horizontal="center"/>
    </xf>
    <xf numFmtId="49" fontId="14" fillId="0" borderId="0" xfId="0" applyNumberFormat="1" applyFont="1"/>
    <xf numFmtId="164" fontId="15" fillId="0" borderId="0" xfId="0" applyNumberFormat="1" applyFont="1"/>
    <xf numFmtId="49" fontId="15" fillId="0" borderId="0" xfId="0" applyNumberFormat="1" applyFont="1"/>
    <xf numFmtId="43" fontId="15" fillId="0" borderId="0" xfId="0" applyNumberFormat="1" applyFont="1"/>
    <xf numFmtId="43" fontId="15" fillId="0" borderId="6" xfId="0" applyNumberFormat="1" applyFont="1" applyBorder="1"/>
    <xf numFmtId="43" fontId="15" fillId="0" borderId="4" xfId="0" applyNumberFormat="1" applyFont="1" applyBorder="1"/>
    <xf numFmtId="43" fontId="14" fillId="0" borderId="5" xfId="0" applyNumberFormat="1" applyFont="1" applyBorder="1"/>
    <xf numFmtId="43" fontId="14" fillId="0" borderId="0" xfId="0" applyNumberFormat="1" applyFont="1" applyBorder="1"/>
    <xf numFmtId="43" fontId="15" fillId="0" borderId="1" xfId="0" applyNumberFormat="1" applyFont="1" applyBorder="1"/>
    <xf numFmtId="43" fontId="15" fillId="0" borderId="0" xfId="1" applyFont="1"/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9B3E-83D9-46B3-8DA8-B993A9B78FFD}">
  <dimension ref="A1:E42"/>
  <sheetViews>
    <sheetView view="pageLayout" topLeftCell="A25" zoomScaleNormal="100" workbookViewId="0">
      <selection activeCell="B16" sqref="B16"/>
    </sheetView>
  </sheetViews>
  <sheetFormatPr defaultRowHeight="15" x14ac:dyDescent="0.25"/>
  <cols>
    <col min="1" max="1" width="20.140625" style="32" customWidth="1"/>
    <col min="2" max="2" width="36.7109375" style="26" customWidth="1"/>
    <col min="3" max="4" width="9.140625" style="26"/>
    <col min="5" max="5" width="1.85546875" style="26" customWidth="1"/>
    <col min="6" max="16384" width="9.140625" style="26"/>
  </cols>
  <sheetData>
    <row r="1" spans="1:5" x14ac:dyDescent="0.25">
      <c r="B1" s="58"/>
      <c r="C1" s="58"/>
      <c r="D1" s="58"/>
    </row>
    <row r="2" spans="1:5" x14ac:dyDescent="0.25">
      <c r="A2" s="33"/>
      <c r="B2" s="29"/>
      <c r="C2" s="29"/>
      <c r="D2" s="29"/>
      <c r="E2" s="28"/>
    </row>
    <row r="3" spans="1:5" x14ac:dyDescent="0.25">
      <c r="A3" s="34"/>
      <c r="B3" s="36" t="s">
        <v>0</v>
      </c>
      <c r="C3" s="36"/>
      <c r="D3" s="37"/>
    </row>
    <row r="4" spans="1:5" x14ac:dyDescent="0.25">
      <c r="A4" s="34"/>
      <c r="B4" s="36" t="s">
        <v>1</v>
      </c>
      <c r="C4" s="36"/>
      <c r="D4" s="37"/>
    </row>
    <row r="5" spans="1:5" ht="15.75" thickBot="1" x14ac:dyDescent="0.3">
      <c r="A5" s="34"/>
      <c r="B5" s="38" t="s">
        <v>31</v>
      </c>
      <c r="C5" s="36"/>
      <c r="D5" s="39"/>
    </row>
    <row r="6" spans="1:5" x14ac:dyDescent="0.25">
      <c r="A6" s="34"/>
      <c r="B6" s="40" t="s">
        <v>2</v>
      </c>
      <c r="C6" s="36"/>
      <c r="D6" s="37">
        <f>ROUND(SUM(D4:D5),5)</f>
        <v>0</v>
      </c>
    </row>
    <row r="7" spans="1:5" x14ac:dyDescent="0.25">
      <c r="A7" s="34"/>
      <c r="B7" s="36" t="s">
        <v>3</v>
      </c>
      <c r="C7" s="36"/>
      <c r="D7" s="37"/>
    </row>
    <row r="8" spans="1:5" x14ac:dyDescent="0.25">
      <c r="A8" s="34"/>
      <c r="B8" s="38" t="s">
        <v>29</v>
      </c>
      <c r="C8" s="37"/>
      <c r="D8" s="41"/>
    </row>
    <row r="9" spans="1:5" x14ac:dyDescent="0.25">
      <c r="A9" s="34"/>
      <c r="B9" s="38" t="s">
        <v>30</v>
      </c>
      <c r="C9" s="42"/>
      <c r="D9" s="41"/>
    </row>
    <row r="10" spans="1:5" x14ac:dyDescent="0.25">
      <c r="A10" s="34"/>
      <c r="B10" s="36" t="s">
        <v>4</v>
      </c>
      <c r="C10" s="37">
        <f>SUM(C8:C9)</f>
        <v>0</v>
      </c>
      <c r="D10" s="41"/>
    </row>
    <row r="11" spans="1:5" x14ac:dyDescent="0.25">
      <c r="A11" s="34"/>
      <c r="B11" s="36" t="s">
        <v>5</v>
      </c>
      <c r="C11" s="42"/>
      <c r="D11" s="41"/>
    </row>
    <row r="12" spans="1:5" x14ac:dyDescent="0.25">
      <c r="A12" s="34"/>
      <c r="B12" s="40" t="s">
        <v>6</v>
      </c>
      <c r="C12" s="43"/>
      <c r="D12" s="44">
        <f>C10-C11</f>
        <v>0</v>
      </c>
    </row>
    <row r="13" spans="1:5" ht="15.75" thickBot="1" x14ac:dyDescent="0.3">
      <c r="B13" s="40" t="s">
        <v>7</v>
      </c>
      <c r="C13" s="36"/>
      <c r="D13" s="39">
        <f>D6-D12</f>
        <v>0</v>
      </c>
    </row>
    <row r="14" spans="1:5" x14ac:dyDescent="0.25">
      <c r="B14" s="36"/>
      <c r="C14" s="36"/>
      <c r="D14" s="45"/>
    </row>
    <row r="15" spans="1:5" x14ac:dyDescent="0.25">
      <c r="A15" s="34"/>
      <c r="B15" s="36" t="s">
        <v>8</v>
      </c>
      <c r="C15" s="36"/>
      <c r="D15" s="37"/>
    </row>
    <row r="16" spans="1:5" x14ac:dyDescent="0.25">
      <c r="A16" s="34"/>
      <c r="B16" s="38" t="s">
        <v>62</v>
      </c>
      <c r="C16" s="36"/>
      <c r="D16" s="37"/>
    </row>
    <row r="17" spans="1:4" x14ac:dyDescent="0.25">
      <c r="A17" s="34"/>
      <c r="B17" s="38" t="s">
        <v>10</v>
      </c>
      <c r="C17" s="36"/>
      <c r="D17" s="37"/>
    </row>
    <row r="18" spans="1:4" x14ac:dyDescent="0.25">
      <c r="A18" s="34"/>
      <c r="B18" s="38" t="s">
        <v>11</v>
      </c>
      <c r="C18" s="36"/>
      <c r="D18" s="37"/>
    </row>
    <row r="19" spans="1:4" x14ac:dyDescent="0.25">
      <c r="A19" s="34"/>
      <c r="B19" s="38" t="s">
        <v>12</v>
      </c>
      <c r="C19" s="36"/>
      <c r="D19" s="37"/>
    </row>
    <row r="20" spans="1:4" x14ac:dyDescent="0.25">
      <c r="A20" s="34"/>
      <c r="B20" s="38" t="s">
        <v>13</v>
      </c>
      <c r="C20" s="36"/>
      <c r="D20" s="37"/>
    </row>
    <row r="21" spans="1:4" x14ac:dyDescent="0.25">
      <c r="A21" s="34"/>
      <c r="B21" s="38" t="s">
        <v>14</v>
      </c>
      <c r="C21" s="36"/>
      <c r="D21" s="37"/>
    </row>
    <row r="22" spans="1:4" x14ac:dyDescent="0.25">
      <c r="A22" s="34"/>
      <c r="B22" s="38" t="s">
        <v>15</v>
      </c>
      <c r="C22" s="36"/>
      <c r="D22" s="37"/>
    </row>
    <row r="23" spans="1:4" x14ac:dyDescent="0.25">
      <c r="A23" s="34"/>
      <c r="B23" s="38" t="s">
        <v>16</v>
      </c>
      <c r="C23" s="36"/>
      <c r="D23" s="37"/>
    </row>
    <row r="24" spans="1:4" x14ac:dyDescent="0.25">
      <c r="A24" s="34"/>
      <c r="B24" s="38" t="s">
        <v>17</v>
      </c>
      <c r="C24" s="36"/>
      <c r="D24" s="37"/>
    </row>
    <row r="25" spans="1:4" x14ac:dyDescent="0.25">
      <c r="A25" s="34"/>
      <c r="B25" s="38" t="s">
        <v>18</v>
      </c>
      <c r="C25" s="36"/>
      <c r="D25" s="37"/>
    </row>
    <row r="26" spans="1:4" x14ac:dyDescent="0.25">
      <c r="A26" s="34"/>
      <c r="B26" s="38" t="s">
        <v>19</v>
      </c>
      <c r="C26" s="36"/>
      <c r="D26" s="37"/>
    </row>
    <row r="27" spans="1:4" x14ac:dyDescent="0.25">
      <c r="A27" s="34"/>
      <c r="B27" s="38" t="s">
        <v>20</v>
      </c>
      <c r="C27" s="36"/>
      <c r="D27" s="37"/>
    </row>
    <row r="28" spans="1:4" x14ac:dyDescent="0.25">
      <c r="A28" s="34"/>
      <c r="B28" s="38" t="s">
        <v>21</v>
      </c>
      <c r="C28" s="36"/>
      <c r="D28" s="37"/>
    </row>
    <row r="29" spans="1:4" x14ac:dyDescent="0.25">
      <c r="A29" s="34"/>
      <c r="B29" s="38" t="s">
        <v>22</v>
      </c>
      <c r="C29" s="36"/>
      <c r="D29" s="37"/>
    </row>
    <row r="30" spans="1:4" x14ac:dyDescent="0.25">
      <c r="A30" s="34"/>
      <c r="B30" s="38" t="s">
        <v>23</v>
      </c>
      <c r="C30" s="36"/>
      <c r="D30" s="37"/>
    </row>
    <row r="31" spans="1:4" x14ac:dyDescent="0.25">
      <c r="A31" s="34"/>
      <c r="B31" s="38" t="s">
        <v>24</v>
      </c>
      <c r="C31" s="36"/>
      <c r="D31" s="37"/>
    </row>
    <row r="32" spans="1:4" ht="15.75" thickBot="1" x14ac:dyDescent="0.3">
      <c r="A32" s="34"/>
      <c r="B32" s="38" t="s">
        <v>25</v>
      </c>
      <c r="C32" s="36"/>
      <c r="D32" s="37"/>
    </row>
    <row r="33" spans="1:5" ht="15.75" thickBot="1" x14ac:dyDescent="0.3">
      <c r="A33" s="34"/>
      <c r="B33" s="40" t="s">
        <v>26</v>
      </c>
      <c r="C33" s="36"/>
      <c r="D33" s="46">
        <f>SUM(D16:D24,D25:D32)</f>
        <v>0</v>
      </c>
    </row>
    <row r="34" spans="1:5" ht="15.75" thickBot="1" x14ac:dyDescent="0.3">
      <c r="A34" s="34"/>
      <c r="B34" s="40" t="s">
        <v>27</v>
      </c>
      <c r="C34" s="36"/>
      <c r="D34" s="46">
        <f>ROUND(D3+D13-D33,5)</f>
        <v>0</v>
      </c>
    </row>
    <row r="35" spans="1:5" ht="15.75" thickBot="1" x14ac:dyDescent="0.3">
      <c r="A35" s="34"/>
      <c r="B35" s="30"/>
      <c r="C35" s="30"/>
      <c r="D35" s="35">
        <f>D34</f>
        <v>0</v>
      </c>
      <c r="E35" s="31"/>
    </row>
    <row r="36" spans="1:5" ht="15.75" thickTop="1" x14ac:dyDescent="0.25"/>
    <row r="41" spans="1:5" ht="8.25" customHeight="1" x14ac:dyDescent="0.25"/>
    <row r="42" spans="1:5" hidden="1" x14ac:dyDescent="0.25"/>
  </sheetData>
  <mergeCells count="1">
    <mergeCell ref="B1:D1"/>
  </mergeCells>
  <pageMargins left="0.7" right="0.7" top="1.6145833333333333" bottom="1.15625" header="0.3" footer="0.3"/>
  <pageSetup orientation="portrait" horizontalDpi="1200" verticalDpi="1200" r:id="rId1"/>
  <headerFooter>
    <oddHeader xml:space="preserve">&amp;C&amp;"Baskerville Old Face,Bold"&amp;12&amp;K002060
ABC Consulting, LLC &amp;"Baskerville Old Face,Regular"
Profit and Loss 
for the period ending December 2019 &amp;"-,Regular"&amp;11 </oddHeader>
    <oddFooter>&amp;C&amp;"Baskerville Old Face,Bold"&amp;10&amp;K002060VAAS Professionals, LLC&amp;"Baskerville Old Face,Regular"
325 Edgewood Ave. S.E
Atlanta, GA 30311
www.vaasprofessionals.com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1DD6-D590-422F-B451-08D4E883469D}">
  <dimension ref="A1:J38"/>
  <sheetViews>
    <sheetView view="pageLayout" zoomScaleNormal="100" workbookViewId="0">
      <selection activeCell="B9" sqref="B9"/>
    </sheetView>
  </sheetViews>
  <sheetFormatPr defaultRowHeight="15" x14ac:dyDescent="0.25"/>
  <cols>
    <col min="2" max="2" width="23.42578125" bestFit="1" customWidth="1"/>
    <col min="5" max="5" width="1.85546875" customWidth="1"/>
    <col min="8" max="8" width="1.140625" customWidth="1"/>
  </cols>
  <sheetData>
    <row r="1" spans="1:10" x14ac:dyDescent="0.25">
      <c r="B1" s="59" t="s">
        <v>55</v>
      </c>
      <c r="C1" s="59"/>
      <c r="D1" s="59"/>
    </row>
    <row r="2" spans="1:10" x14ac:dyDescent="0.25">
      <c r="B2" s="59" t="s">
        <v>53</v>
      </c>
      <c r="C2" s="59"/>
      <c r="D2" s="59"/>
      <c r="F2" s="61" t="s">
        <v>60</v>
      </c>
      <c r="G2" s="61"/>
      <c r="I2" s="61" t="s">
        <v>60</v>
      </c>
      <c r="J2" s="61"/>
    </row>
    <row r="3" spans="1:10" x14ac:dyDescent="0.25">
      <c r="A3" s="1"/>
      <c r="B3" s="59" t="s">
        <v>54</v>
      </c>
      <c r="C3" s="59"/>
      <c r="D3" s="59"/>
      <c r="E3" s="2"/>
    </row>
    <row r="4" spans="1:10" x14ac:dyDescent="0.25">
      <c r="A4" s="1"/>
      <c r="B4" s="25"/>
      <c r="C4" s="25"/>
      <c r="D4" s="25"/>
      <c r="E4" s="2"/>
    </row>
    <row r="5" spans="1:10" x14ac:dyDescent="0.25">
      <c r="A5" s="3"/>
      <c r="B5" s="3" t="s">
        <v>0</v>
      </c>
      <c r="C5" s="3"/>
      <c r="D5" s="4"/>
      <c r="F5" s="60" t="s">
        <v>58</v>
      </c>
      <c r="G5" s="60"/>
      <c r="I5" s="60" t="s">
        <v>59</v>
      </c>
      <c r="J5" s="60"/>
    </row>
    <row r="6" spans="1:10" x14ac:dyDescent="0.25">
      <c r="A6" s="3"/>
      <c r="B6" s="3" t="s">
        <v>1</v>
      </c>
      <c r="C6" s="3"/>
      <c r="D6" s="4"/>
      <c r="F6" s="3"/>
      <c r="G6" s="4"/>
      <c r="I6" s="3"/>
      <c r="J6" s="4"/>
    </row>
    <row r="7" spans="1:10" ht="15.75" thickBot="1" x14ac:dyDescent="0.3">
      <c r="A7" s="3"/>
      <c r="B7" s="12" t="s">
        <v>31</v>
      </c>
      <c r="C7" s="3"/>
      <c r="D7" s="5">
        <v>100000</v>
      </c>
      <c r="F7" s="3"/>
      <c r="G7" s="5"/>
      <c r="I7" s="3"/>
      <c r="J7" s="5"/>
    </row>
    <row r="8" spans="1:10" x14ac:dyDescent="0.25">
      <c r="A8" s="3"/>
      <c r="B8" s="3" t="s">
        <v>2</v>
      </c>
      <c r="C8" s="3"/>
      <c r="D8" s="4">
        <f>ROUND(SUM(D6:D7),5)</f>
        <v>100000</v>
      </c>
      <c r="F8" s="3"/>
      <c r="G8" s="4">
        <f>ROUND(SUM(G6:G7),5)</f>
        <v>0</v>
      </c>
      <c r="I8" s="3"/>
      <c r="J8" s="4">
        <f>ROUND(SUM(J6:J7),5)</f>
        <v>0</v>
      </c>
    </row>
    <row r="9" spans="1:10" x14ac:dyDescent="0.25">
      <c r="A9" s="3"/>
      <c r="B9" s="3" t="s">
        <v>3</v>
      </c>
      <c r="C9" s="3"/>
      <c r="D9" s="4"/>
      <c r="F9" s="3"/>
      <c r="G9" s="4"/>
      <c r="I9" s="3"/>
      <c r="J9" s="4"/>
    </row>
    <row r="10" spans="1:10" x14ac:dyDescent="0.25">
      <c r="A10" s="3"/>
      <c r="B10" s="12" t="s">
        <v>29</v>
      </c>
      <c r="C10" s="4">
        <v>5000</v>
      </c>
      <c r="F10" s="4"/>
      <c r="I10" s="4"/>
    </row>
    <row r="11" spans="1:10" x14ac:dyDescent="0.25">
      <c r="A11" s="3"/>
      <c r="B11" s="12" t="s">
        <v>30</v>
      </c>
      <c r="C11" s="6">
        <v>50000</v>
      </c>
      <c r="F11" s="6"/>
      <c r="I11" s="6"/>
    </row>
    <row r="12" spans="1:10" x14ac:dyDescent="0.25">
      <c r="A12" s="3"/>
      <c r="B12" s="3" t="s">
        <v>4</v>
      </c>
      <c r="C12" s="4">
        <f>SUM(C10:C11)</f>
        <v>55000</v>
      </c>
      <c r="F12" s="4">
        <f>SUM(F10:F11)</f>
        <v>0</v>
      </c>
      <c r="I12" s="4">
        <f>SUM(I10:I11)</f>
        <v>0</v>
      </c>
    </row>
    <row r="13" spans="1:10" x14ac:dyDescent="0.25">
      <c r="A13" s="3"/>
      <c r="B13" s="3" t="s">
        <v>5</v>
      </c>
      <c r="C13" s="6">
        <v>10000</v>
      </c>
      <c r="F13" s="6"/>
      <c r="I13" s="6"/>
    </row>
    <row r="14" spans="1:10" x14ac:dyDescent="0.25">
      <c r="A14" s="3"/>
      <c r="B14" s="3" t="s">
        <v>6</v>
      </c>
      <c r="C14" s="7"/>
      <c r="D14" s="8">
        <f>C12-C13</f>
        <v>45000</v>
      </c>
      <c r="F14" s="7"/>
      <c r="G14" s="8">
        <f>F12-F13</f>
        <v>0</v>
      </c>
      <c r="I14" s="7"/>
      <c r="J14" s="8">
        <f>I12-I13</f>
        <v>0</v>
      </c>
    </row>
    <row r="15" spans="1:10" ht="15.75" thickBot="1" x14ac:dyDescent="0.3">
      <c r="B15" s="3" t="s">
        <v>7</v>
      </c>
      <c r="C15" s="3"/>
      <c r="D15" s="5">
        <f>D8-D14</f>
        <v>55000</v>
      </c>
      <c r="F15" s="3"/>
      <c r="G15" s="5">
        <f>ROUND(G8-G14,5)</f>
        <v>0</v>
      </c>
      <c r="I15" s="3"/>
      <c r="J15" s="5">
        <f>ROUND(J8-J14,5)</f>
        <v>0</v>
      </c>
    </row>
    <row r="16" spans="1:10" x14ac:dyDescent="0.25">
      <c r="B16" s="3"/>
      <c r="C16" s="3"/>
      <c r="D16" s="13"/>
      <c r="F16" s="3"/>
      <c r="G16" s="13"/>
      <c r="I16" s="3"/>
      <c r="J16" s="13"/>
    </row>
    <row r="17" spans="1:10" x14ac:dyDescent="0.25">
      <c r="A17" s="3"/>
      <c r="B17" s="3" t="s">
        <v>8</v>
      </c>
      <c r="C17" s="3"/>
      <c r="D17" s="4"/>
      <c r="F17" s="3"/>
      <c r="G17" s="4"/>
      <c r="I17" s="3"/>
      <c r="J17" s="4"/>
    </row>
    <row r="18" spans="1:10" x14ac:dyDescent="0.25">
      <c r="A18" s="3"/>
      <c r="B18" s="12" t="s">
        <v>9</v>
      </c>
      <c r="C18" s="3"/>
      <c r="D18" s="4">
        <v>5800</v>
      </c>
      <c r="F18" s="3"/>
      <c r="G18" s="4"/>
      <c r="I18" s="3"/>
      <c r="J18" s="4"/>
    </row>
    <row r="19" spans="1:10" x14ac:dyDescent="0.25">
      <c r="A19" s="3"/>
      <c r="B19" s="12" t="s">
        <v>10</v>
      </c>
      <c r="C19" s="3"/>
      <c r="D19" s="4">
        <v>30</v>
      </c>
      <c r="F19" s="3"/>
      <c r="G19" s="4"/>
      <c r="I19" s="3"/>
      <c r="J19" s="4"/>
    </row>
    <row r="20" spans="1:10" x14ac:dyDescent="0.25">
      <c r="A20" s="3"/>
      <c r="B20" s="12" t="s">
        <v>11</v>
      </c>
      <c r="C20" s="3"/>
      <c r="D20" s="4">
        <v>3000</v>
      </c>
      <c r="F20" s="3"/>
      <c r="G20" s="4"/>
      <c r="I20" s="3"/>
      <c r="J20" s="4"/>
    </row>
    <row r="21" spans="1:10" x14ac:dyDescent="0.25">
      <c r="A21" s="3"/>
      <c r="B21" s="12" t="s">
        <v>12</v>
      </c>
      <c r="C21" s="3"/>
      <c r="D21" s="4">
        <v>500</v>
      </c>
      <c r="F21" s="3"/>
      <c r="G21" s="4"/>
      <c r="I21" s="3"/>
      <c r="J21" s="4"/>
    </row>
    <row r="22" spans="1:10" x14ac:dyDescent="0.25">
      <c r="A22" s="3"/>
      <c r="B22" s="12" t="s">
        <v>13</v>
      </c>
      <c r="C22" s="3"/>
      <c r="D22" s="4">
        <v>1000</v>
      </c>
      <c r="F22" s="3"/>
      <c r="G22" s="4"/>
      <c r="I22" s="3"/>
      <c r="J22" s="4"/>
    </row>
    <row r="23" spans="1:10" x14ac:dyDescent="0.25">
      <c r="A23" s="3"/>
      <c r="B23" s="12" t="s">
        <v>14</v>
      </c>
      <c r="C23" s="3"/>
      <c r="D23" s="4">
        <v>1200</v>
      </c>
      <c r="F23" s="3"/>
      <c r="G23" s="4"/>
      <c r="I23" s="3"/>
      <c r="J23" s="4"/>
    </row>
    <row r="24" spans="1:10" x14ac:dyDescent="0.25">
      <c r="A24" s="3"/>
      <c r="B24" s="12" t="s">
        <v>15</v>
      </c>
      <c r="C24" s="3"/>
      <c r="D24" s="4">
        <v>3000</v>
      </c>
      <c r="F24" s="3"/>
      <c r="G24" s="4"/>
      <c r="I24" s="3"/>
      <c r="J24" s="4"/>
    </row>
    <row r="25" spans="1:10" x14ac:dyDescent="0.25">
      <c r="A25" s="3"/>
      <c r="B25" s="12" t="s">
        <v>16</v>
      </c>
      <c r="C25" s="3"/>
      <c r="D25" s="4">
        <v>2400</v>
      </c>
      <c r="F25" s="3"/>
      <c r="G25" s="4"/>
      <c r="I25" s="3"/>
      <c r="J25" s="4"/>
    </row>
    <row r="26" spans="1:10" x14ac:dyDescent="0.25">
      <c r="A26" s="3"/>
      <c r="B26" s="12" t="s">
        <v>17</v>
      </c>
      <c r="C26" s="3"/>
      <c r="D26" s="4">
        <v>500</v>
      </c>
      <c r="F26" s="3"/>
      <c r="G26" s="4"/>
      <c r="I26" s="3"/>
      <c r="J26" s="4"/>
    </row>
    <row r="27" spans="1:10" x14ac:dyDescent="0.25">
      <c r="A27" s="3"/>
      <c r="B27" s="12" t="s">
        <v>18</v>
      </c>
      <c r="C27" s="3"/>
      <c r="D27" s="4">
        <v>900</v>
      </c>
      <c r="F27" s="3"/>
      <c r="G27" s="4"/>
      <c r="I27" s="3"/>
      <c r="J27" s="4"/>
    </row>
    <row r="28" spans="1:10" x14ac:dyDescent="0.25">
      <c r="A28" s="3"/>
      <c r="B28" s="12" t="s">
        <v>19</v>
      </c>
      <c r="C28" s="3"/>
      <c r="D28" s="4">
        <v>1372</v>
      </c>
      <c r="F28" s="3"/>
      <c r="G28" s="4"/>
      <c r="I28" s="3"/>
      <c r="J28" s="4"/>
    </row>
    <row r="29" spans="1:10" x14ac:dyDescent="0.25">
      <c r="A29" s="3"/>
      <c r="B29" s="12" t="s">
        <v>20</v>
      </c>
      <c r="C29" s="3"/>
      <c r="D29" s="4">
        <v>100</v>
      </c>
      <c r="F29" s="3"/>
      <c r="G29" s="4"/>
      <c r="I29" s="3"/>
      <c r="J29" s="4"/>
    </row>
    <row r="30" spans="1:10" x14ac:dyDescent="0.25">
      <c r="A30" s="3"/>
      <c r="B30" s="12" t="s">
        <v>21</v>
      </c>
      <c r="C30" s="3"/>
      <c r="D30" s="4">
        <v>18000</v>
      </c>
      <c r="F30" s="3"/>
      <c r="G30" s="4"/>
      <c r="I30" s="3"/>
      <c r="J30" s="4"/>
    </row>
    <row r="31" spans="1:10" x14ac:dyDescent="0.25">
      <c r="A31" s="3"/>
      <c r="B31" s="12" t="s">
        <v>22</v>
      </c>
      <c r="C31" s="3"/>
      <c r="D31" s="4">
        <v>2000</v>
      </c>
      <c r="F31" s="3"/>
      <c r="G31" s="4"/>
      <c r="I31" s="3"/>
      <c r="J31" s="4"/>
    </row>
    <row r="32" spans="1:10" x14ac:dyDescent="0.25">
      <c r="A32" s="3"/>
      <c r="B32" s="12" t="s">
        <v>23</v>
      </c>
      <c r="C32" s="3"/>
      <c r="D32" s="4">
        <v>1200</v>
      </c>
      <c r="F32" s="3"/>
      <c r="G32" s="4"/>
      <c r="I32" s="3"/>
      <c r="J32" s="4"/>
    </row>
    <row r="33" spans="1:10" x14ac:dyDescent="0.25">
      <c r="A33" s="3"/>
      <c r="B33" s="12" t="s">
        <v>24</v>
      </c>
      <c r="C33" s="3"/>
      <c r="D33" s="4">
        <v>2000</v>
      </c>
      <c r="F33" s="3"/>
      <c r="G33" s="4"/>
      <c r="I33" s="3"/>
      <c r="J33" s="4"/>
    </row>
    <row r="34" spans="1:10" ht="15.75" thickBot="1" x14ac:dyDescent="0.3">
      <c r="A34" s="3"/>
      <c r="B34" s="12" t="s">
        <v>25</v>
      </c>
      <c r="C34" s="3"/>
      <c r="D34" s="4">
        <v>1000</v>
      </c>
      <c r="F34" s="3"/>
      <c r="G34" s="4"/>
      <c r="I34" s="3"/>
      <c r="J34" s="4"/>
    </row>
    <row r="35" spans="1:10" ht="15.75" thickBot="1" x14ac:dyDescent="0.3">
      <c r="A35" s="3"/>
      <c r="B35" s="3" t="s">
        <v>26</v>
      </c>
      <c r="C35" s="3"/>
      <c r="D35" s="9">
        <f>SUM(D18:D26,D27:D34)</f>
        <v>44002</v>
      </c>
      <c r="F35" s="3"/>
      <c r="G35" s="9">
        <f>SUM(G18:G26,G27:G34)</f>
        <v>0</v>
      </c>
      <c r="I35" s="3"/>
      <c r="J35" s="9">
        <f>SUM(J18:J26,J27:J34)</f>
        <v>0</v>
      </c>
    </row>
    <row r="36" spans="1:10" ht="15.75" thickBot="1" x14ac:dyDescent="0.3">
      <c r="A36" s="3"/>
      <c r="B36" s="3" t="s">
        <v>27</v>
      </c>
      <c r="C36" s="3"/>
      <c r="D36" s="9">
        <f>ROUND(D5+D15-D35,5)</f>
        <v>10998</v>
      </c>
      <c r="F36" s="3"/>
      <c r="G36" s="9">
        <f>ROUND(G5+G15-G35,5)</f>
        <v>0</v>
      </c>
      <c r="I36" s="3"/>
      <c r="J36" s="9">
        <f>ROUND(J5+J15-J35,5)</f>
        <v>0</v>
      </c>
    </row>
    <row r="37" spans="1:10" ht="15.75" thickBot="1" x14ac:dyDescent="0.3">
      <c r="A37" s="3"/>
      <c r="B37" s="3"/>
      <c r="C37" s="3"/>
      <c r="D37" s="10">
        <f>D36</f>
        <v>10998</v>
      </c>
      <c r="E37" s="11"/>
      <c r="F37" s="3"/>
      <c r="G37" s="10">
        <f>G36</f>
        <v>0</v>
      </c>
      <c r="I37" s="3"/>
      <c r="J37" s="10">
        <f>J36</f>
        <v>0</v>
      </c>
    </row>
    <row r="38" spans="1:10" ht="15.75" thickTop="1" x14ac:dyDescent="0.25"/>
  </sheetData>
  <mergeCells count="7">
    <mergeCell ref="B1:D1"/>
    <mergeCell ref="B2:D2"/>
    <mergeCell ref="B3:D3"/>
    <mergeCell ref="F5:G5"/>
    <mergeCell ref="I5:J5"/>
    <mergeCell ref="F2:G2"/>
    <mergeCell ref="I2:J2"/>
  </mergeCells>
  <pageMargins left="0.7" right="0.7" top="1.4895833333333333" bottom="0.75" header="0.3" footer="0.3"/>
  <pageSetup orientation="portrait" horizontalDpi="1200" verticalDpi="1200" r:id="rId1"/>
  <headerFooter>
    <oddHeader xml:space="preserve">&amp;C
ABC Consulting, LLC 
Profit and Loss 
for the period ending December 2019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3F397-14D2-47A0-B399-E95E8EBA31C8}">
  <dimension ref="A3:H43"/>
  <sheetViews>
    <sheetView showGridLines="0" showRowColHeaders="0" tabSelected="1" view="pageLayout" topLeftCell="A23" zoomScale="60" zoomScaleNormal="100" zoomScalePageLayoutView="60" workbookViewId="0">
      <selection activeCell="E41" sqref="E41"/>
    </sheetView>
  </sheetViews>
  <sheetFormatPr defaultRowHeight="15" x14ac:dyDescent="0.25"/>
  <cols>
    <col min="1" max="1" width="17.5703125" customWidth="1"/>
    <col min="2" max="2" width="22.85546875" customWidth="1"/>
    <col min="3" max="3" width="4.7109375" customWidth="1"/>
  </cols>
  <sheetData>
    <row r="3" spans="1:8" x14ac:dyDescent="0.25">
      <c r="B3" s="58"/>
      <c r="C3" s="58"/>
      <c r="D3" s="58"/>
      <c r="E3" s="26"/>
      <c r="F3" s="26"/>
      <c r="G3" s="26"/>
      <c r="H3" s="26"/>
    </row>
    <row r="4" spans="1:8" x14ac:dyDescent="0.25">
      <c r="A4" s="27"/>
      <c r="B4" s="58"/>
      <c r="C4" s="58"/>
      <c r="D4" s="58"/>
      <c r="E4" s="47">
        <v>2020</v>
      </c>
      <c r="F4" s="47">
        <v>2021</v>
      </c>
      <c r="G4" s="26"/>
      <c r="H4" s="26"/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x14ac:dyDescent="0.25">
      <c r="A6" s="26"/>
      <c r="B6" s="40" t="s">
        <v>32</v>
      </c>
      <c r="C6" s="48"/>
      <c r="D6" s="49"/>
      <c r="E6" s="41"/>
      <c r="F6" s="41"/>
      <c r="G6" s="41"/>
      <c r="H6" s="41"/>
    </row>
    <row r="7" spans="1:8" x14ac:dyDescent="0.25">
      <c r="A7" s="26"/>
      <c r="B7" s="48" t="s">
        <v>33</v>
      </c>
      <c r="C7" s="48"/>
      <c r="D7" s="49"/>
      <c r="E7" s="49"/>
      <c r="F7" s="49"/>
      <c r="G7" s="41"/>
      <c r="H7" s="41"/>
    </row>
    <row r="8" spans="1:8" x14ac:dyDescent="0.25">
      <c r="A8" s="26"/>
      <c r="B8" s="50" t="s">
        <v>34</v>
      </c>
      <c r="C8" s="50"/>
      <c r="D8" s="51"/>
      <c r="E8" s="51"/>
      <c r="F8" s="51"/>
      <c r="G8" s="41"/>
      <c r="H8" s="41"/>
    </row>
    <row r="9" spans="1:8" x14ac:dyDescent="0.25">
      <c r="A9" s="26"/>
      <c r="B9" s="50" t="s">
        <v>61</v>
      </c>
      <c r="C9" s="50"/>
      <c r="D9" s="51"/>
      <c r="E9" s="51"/>
      <c r="F9" s="51"/>
      <c r="G9" s="41"/>
      <c r="H9" s="41"/>
    </row>
    <row r="10" spans="1:8" ht="15.75" thickBot="1" x14ac:dyDescent="0.3">
      <c r="A10" s="26"/>
      <c r="B10" s="50" t="s">
        <v>35</v>
      </c>
      <c r="C10" s="50"/>
      <c r="D10" s="51"/>
      <c r="E10" s="51">
        <f>'P&amp;L Active'!D13</f>
        <v>0</v>
      </c>
      <c r="F10" s="51">
        <f>'P&amp;L Active'!E13</f>
        <v>0</v>
      </c>
      <c r="G10" s="41"/>
      <c r="H10" s="41"/>
    </row>
    <row r="11" spans="1:8" ht="15.75" thickBot="1" x14ac:dyDescent="0.3">
      <c r="A11" s="26"/>
      <c r="B11" s="40" t="s">
        <v>36</v>
      </c>
      <c r="C11" s="48"/>
      <c r="D11" s="52">
        <f>ROUND(SUM(D8:D8),5)</f>
        <v>0</v>
      </c>
      <c r="E11" s="52">
        <f t="shared" ref="E11:F11" si="0">ROUND(SUM(E8:E8),5)</f>
        <v>0</v>
      </c>
      <c r="F11" s="52">
        <f t="shared" si="0"/>
        <v>0</v>
      </c>
      <c r="G11" s="41"/>
      <c r="H11" s="41"/>
    </row>
    <row r="12" spans="1:8" x14ac:dyDescent="0.25">
      <c r="A12" s="26"/>
      <c r="B12" s="48" t="s">
        <v>37</v>
      </c>
      <c r="C12" s="48"/>
      <c r="D12" s="51"/>
      <c r="E12" s="51"/>
      <c r="F12" s="51"/>
      <c r="G12" s="41"/>
      <c r="H12" s="41"/>
    </row>
    <row r="13" spans="1:8" x14ac:dyDescent="0.25">
      <c r="A13" s="26"/>
      <c r="B13" s="50" t="s">
        <v>38</v>
      </c>
      <c r="C13" s="50"/>
      <c r="D13" s="51"/>
      <c r="E13" s="51"/>
      <c r="F13" s="51"/>
      <c r="G13" s="41"/>
      <c r="H13" s="41"/>
    </row>
    <row r="14" spans="1:8" ht="15.75" thickBot="1" x14ac:dyDescent="0.3">
      <c r="A14" s="26"/>
      <c r="B14" s="50" t="s">
        <v>39</v>
      </c>
      <c r="C14" s="50"/>
      <c r="D14" s="51"/>
      <c r="E14" s="51"/>
      <c r="F14" s="51"/>
      <c r="G14" s="41"/>
      <c r="H14" s="41"/>
    </row>
    <row r="15" spans="1:8" ht="15.75" thickBot="1" x14ac:dyDescent="0.3">
      <c r="A15" s="26"/>
      <c r="B15" s="40" t="s">
        <v>40</v>
      </c>
      <c r="C15" s="48"/>
      <c r="D15" s="53">
        <f>SUM(D13:D14)</f>
        <v>0</v>
      </c>
      <c r="E15" s="53">
        <f t="shared" ref="E15:F15" si="1">SUM(E13:E14)</f>
        <v>0</v>
      </c>
      <c r="F15" s="53">
        <f t="shared" si="1"/>
        <v>0</v>
      </c>
      <c r="G15" s="41"/>
      <c r="H15" s="41"/>
    </row>
    <row r="16" spans="1:8" ht="15.75" thickBot="1" x14ac:dyDescent="0.3">
      <c r="A16" s="26"/>
      <c r="B16" s="40" t="s">
        <v>41</v>
      </c>
      <c r="C16" s="48"/>
      <c r="D16" s="54">
        <f>D15+D11</f>
        <v>0</v>
      </c>
      <c r="E16" s="54">
        <f t="shared" ref="E16:F16" si="2">E15+E11</f>
        <v>0</v>
      </c>
      <c r="F16" s="54">
        <f t="shared" si="2"/>
        <v>0</v>
      </c>
      <c r="G16" s="41"/>
      <c r="H16" s="41"/>
    </row>
    <row r="17" spans="1:8" ht="15.75" thickTop="1" x14ac:dyDescent="0.25">
      <c r="A17" s="26"/>
      <c r="B17" s="48"/>
      <c r="C17" s="48"/>
      <c r="D17" s="55"/>
      <c r="E17" s="55"/>
      <c r="F17" s="55"/>
      <c r="G17" s="41"/>
      <c r="H17" s="41"/>
    </row>
    <row r="18" spans="1:8" x14ac:dyDescent="0.25">
      <c r="A18" s="26"/>
      <c r="B18" s="40" t="s">
        <v>42</v>
      </c>
      <c r="C18" s="48"/>
      <c r="D18" s="51"/>
      <c r="E18" s="51"/>
      <c r="F18" s="51"/>
      <c r="G18" s="41"/>
      <c r="H18" s="41"/>
    </row>
    <row r="19" spans="1:8" x14ac:dyDescent="0.25">
      <c r="A19" s="26"/>
      <c r="B19" s="48" t="s">
        <v>43</v>
      </c>
      <c r="C19" s="48"/>
      <c r="D19" s="51"/>
      <c r="E19" s="51"/>
      <c r="F19" s="51"/>
      <c r="G19" s="41"/>
      <c r="H19" s="41"/>
    </row>
    <row r="20" spans="1:8" x14ac:dyDescent="0.25">
      <c r="A20" s="26"/>
      <c r="B20" s="50" t="s">
        <v>44</v>
      </c>
      <c r="C20" s="50"/>
      <c r="D20" s="51"/>
      <c r="E20" s="51"/>
      <c r="F20" s="51"/>
      <c r="G20" s="41"/>
      <c r="H20" s="41"/>
    </row>
    <row r="21" spans="1:8" ht="15.75" thickBot="1" x14ac:dyDescent="0.3">
      <c r="A21" s="26"/>
      <c r="B21" s="50" t="s">
        <v>45</v>
      </c>
      <c r="C21" s="50"/>
      <c r="D21" s="51"/>
      <c r="E21" s="51"/>
      <c r="F21" s="51"/>
      <c r="G21" s="41"/>
      <c r="H21" s="41"/>
    </row>
    <row r="22" spans="1:8" ht="15.75" thickBot="1" x14ac:dyDescent="0.3">
      <c r="A22" s="26"/>
      <c r="B22" s="40" t="s">
        <v>46</v>
      </c>
      <c r="C22" s="48"/>
      <c r="D22" s="52">
        <f>ROUND(SUM(D20:D21),5)</f>
        <v>0</v>
      </c>
      <c r="E22" s="52">
        <f t="shared" ref="E22:F22" si="3">ROUND(SUM(E20:E21),5)</f>
        <v>0</v>
      </c>
      <c r="F22" s="52">
        <f t="shared" si="3"/>
        <v>0</v>
      </c>
      <c r="G22" s="41"/>
      <c r="H22" s="41"/>
    </row>
    <row r="23" spans="1:8" ht="15.75" thickBot="1" x14ac:dyDescent="0.3">
      <c r="A23" s="26"/>
      <c r="B23" s="40" t="s">
        <v>47</v>
      </c>
      <c r="C23" s="48"/>
      <c r="D23" s="56">
        <f>D22</f>
        <v>0</v>
      </c>
      <c r="E23" s="56">
        <f t="shared" ref="E23:F23" si="4">E22</f>
        <v>0</v>
      </c>
      <c r="F23" s="56">
        <f t="shared" si="4"/>
        <v>0</v>
      </c>
      <c r="G23" s="41"/>
      <c r="H23" s="41"/>
    </row>
    <row r="24" spans="1:8" x14ac:dyDescent="0.25">
      <c r="A24" s="26"/>
      <c r="B24" s="48" t="s">
        <v>48</v>
      </c>
      <c r="C24" s="48"/>
      <c r="D24" s="51"/>
      <c r="E24" s="51"/>
      <c r="F24" s="51"/>
      <c r="G24" s="41"/>
      <c r="H24" s="41"/>
    </row>
    <row r="25" spans="1:8" x14ac:dyDescent="0.25">
      <c r="A25" s="26"/>
      <c r="B25" s="50" t="s">
        <v>49</v>
      </c>
      <c r="C25" s="50"/>
      <c r="D25" s="57">
        <v>0</v>
      </c>
      <c r="E25" s="57">
        <v>0</v>
      </c>
      <c r="F25" s="57">
        <v>0</v>
      </c>
      <c r="G25" s="41"/>
      <c r="H25" s="41"/>
    </row>
    <row r="26" spans="1:8" x14ac:dyDescent="0.25">
      <c r="A26" s="26"/>
      <c r="B26" s="50" t="s">
        <v>50</v>
      </c>
      <c r="C26" s="50"/>
      <c r="D26" s="57"/>
      <c r="E26" s="57"/>
      <c r="F26" s="57"/>
      <c r="G26" s="41"/>
      <c r="H26" s="41"/>
    </row>
    <row r="27" spans="1:8" x14ac:dyDescent="0.25">
      <c r="A27" s="26"/>
      <c r="B27" s="50" t="s">
        <v>51</v>
      </c>
      <c r="C27" s="50"/>
      <c r="D27" s="51"/>
      <c r="E27" s="51"/>
      <c r="F27" s="51"/>
      <c r="G27" s="41"/>
      <c r="H27" s="41"/>
    </row>
    <row r="28" spans="1:8" ht="15.75" thickBot="1" x14ac:dyDescent="0.3">
      <c r="A28" s="26"/>
      <c r="B28" s="50" t="s">
        <v>28</v>
      </c>
      <c r="C28" s="50"/>
      <c r="D28" s="51"/>
      <c r="E28" s="51"/>
      <c r="F28" s="51"/>
      <c r="G28" s="41"/>
      <c r="H28" s="41"/>
    </row>
    <row r="29" spans="1:8" ht="15.75" thickBot="1" x14ac:dyDescent="0.3">
      <c r="A29" s="26"/>
      <c r="B29" s="40" t="s">
        <v>52</v>
      </c>
      <c r="C29" s="50"/>
      <c r="D29" s="53">
        <f>ROUND(SUM(D24:D28),5)</f>
        <v>0</v>
      </c>
      <c r="E29" s="53">
        <f t="shared" ref="E29:F29" si="5">ROUND(SUM(E24:E28),5)</f>
        <v>0</v>
      </c>
      <c r="F29" s="53">
        <f t="shared" si="5"/>
        <v>0</v>
      </c>
      <c r="G29" s="41"/>
      <c r="H29" s="41"/>
    </row>
    <row r="30" spans="1:8" ht="15.75" thickBot="1" x14ac:dyDescent="0.3">
      <c r="A30" s="26"/>
      <c r="B30" s="48"/>
      <c r="C30" s="48"/>
      <c r="D30" s="54">
        <f>ROUND(D18+D23+D29,5)</f>
        <v>0</v>
      </c>
      <c r="E30" s="54">
        <f t="shared" ref="E30:F30" si="6">ROUND(E18+E23+E29,5)</f>
        <v>0</v>
      </c>
      <c r="F30" s="54">
        <f t="shared" si="6"/>
        <v>0</v>
      </c>
      <c r="G30" s="41"/>
      <c r="H30" s="41"/>
    </row>
    <row r="31" spans="1:8" ht="15.75" thickTop="1" x14ac:dyDescent="0.25">
      <c r="A31" s="26"/>
      <c r="B31" s="41"/>
      <c r="C31" s="41"/>
      <c r="D31" s="41"/>
      <c r="E31" s="41"/>
      <c r="F31" s="41"/>
      <c r="G31" s="41"/>
      <c r="H31" s="41"/>
    </row>
    <row r="32" spans="1:8" x14ac:dyDescent="0.25">
      <c r="A32" s="26"/>
      <c r="B32" s="41"/>
      <c r="C32" s="41"/>
      <c r="D32" s="41"/>
      <c r="E32" s="41"/>
      <c r="F32" s="41"/>
      <c r="G32" s="41"/>
      <c r="H32" s="41"/>
    </row>
    <row r="33" spans="1:8" x14ac:dyDescent="0.25">
      <c r="A33" s="26"/>
      <c r="B33" s="41"/>
      <c r="C33" s="41"/>
      <c r="D33" s="41"/>
      <c r="E33" s="41"/>
      <c r="F33" s="41"/>
      <c r="G33" s="41"/>
      <c r="H33" s="41"/>
    </row>
    <row r="34" spans="1:8" x14ac:dyDescent="0.25">
      <c r="A34" s="26"/>
      <c r="B34" s="41"/>
      <c r="C34" s="41"/>
      <c r="D34" s="41"/>
      <c r="E34" s="41"/>
      <c r="F34" s="41"/>
      <c r="G34" s="41"/>
      <c r="H34" s="41"/>
    </row>
    <row r="35" spans="1:8" x14ac:dyDescent="0.25">
      <c r="A35" s="26"/>
      <c r="B35" s="41"/>
      <c r="C35" s="41"/>
      <c r="D35" s="41"/>
      <c r="E35" s="41"/>
      <c r="F35" s="41"/>
      <c r="G35" s="41"/>
      <c r="H35" s="41"/>
    </row>
    <row r="36" spans="1:8" x14ac:dyDescent="0.25">
      <c r="A36" s="26"/>
      <c r="B36" s="41"/>
      <c r="C36" s="41"/>
      <c r="D36" s="41"/>
      <c r="E36" s="41"/>
      <c r="F36" s="41"/>
      <c r="G36" s="41"/>
      <c r="H36" s="41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/>
      <c r="B39" s="26"/>
      <c r="C39" s="26"/>
      <c r="D39" s="26"/>
      <c r="E39" s="26"/>
      <c r="F39" s="26"/>
      <c r="G39" s="26"/>
      <c r="H39" s="26"/>
    </row>
    <row r="40" spans="1:8" x14ac:dyDescent="0.25">
      <c r="A40" s="26"/>
      <c r="B40" s="26"/>
      <c r="C40" s="26"/>
      <c r="D40" s="26"/>
      <c r="E40" s="26"/>
      <c r="F40" s="26"/>
    </row>
    <row r="41" spans="1:8" x14ac:dyDescent="0.25">
      <c r="A41" s="26"/>
      <c r="B41" s="26"/>
      <c r="C41" s="26"/>
      <c r="D41" s="26"/>
      <c r="E41" s="26"/>
      <c r="F41" s="26"/>
    </row>
    <row r="42" spans="1:8" x14ac:dyDescent="0.25">
      <c r="A42" s="26"/>
      <c r="B42" s="26"/>
      <c r="C42" s="26"/>
      <c r="D42" s="26"/>
      <c r="E42" s="26"/>
      <c r="F42" s="26"/>
    </row>
    <row r="43" spans="1:8" x14ac:dyDescent="0.25">
      <c r="A43" s="26"/>
      <c r="B43" s="26"/>
      <c r="C43" s="26"/>
      <c r="D43" s="26"/>
      <c r="E43" s="26"/>
      <c r="F43" s="26"/>
    </row>
  </sheetData>
  <mergeCells count="2">
    <mergeCell ref="B3:D3"/>
    <mergeCell ref="B4:D4"/>
  </mergeCells>
  <pageMargins left="0.7" right="0.7" top="1.6666666666666667" bottom="1.375" header="0.3" footer="0.3"/>
  <pageSetup orientation="portrait" horizontalDpi="1200" verticalDpi="1200" r:id="rId1"/>
  <headerFooter>
    <oddHeader xml:space="preserve">&amp;C&amp;"Baskerville Old Face,Regular"
&amp;"Baskerville Old Face,Bold"&amp;12&amp;K002060ABC Consulting, LLC &amp;"Baskerville Old Face,Regular"
Balance Sheet
for the period ending December 2019  </oddHeader>
    <oddFooter>&amp;C&amp;"Baskerville Old Face,Bold"&amp;K002060VAAS Professionals, LLC&amp;"Baskerville Old Face,Regular"
325 Edgewood Ave. S.E
Atlanta, GA 30312
www.vaasprofessionals.com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8D38-4D7E-40C1-921E-D73F833F9FF0}">
  <dimension ref="A1:F30"/>
  <sheetViews>
    <sheetView workbookViewId="0">
      <selection activeCell="K11" sqref="K11"/>
    </sheetView>
  </sheetViews>
  <sheetFormatPr defaultRowHeight="15" x14ac:dyDescent="0.25"/>
  <cols>
    <col min="2" max="2" width="22.85546875" customWidth="1"/>
    <col min="3" max="3" width="4.7109375" customWidth="1"/>
  </cols>
  <sheetData>
    <row r="1" spans="1:6" x14ac:dyDescent="0.25">
      <c r="B1" s="59" t="s">
        <v>55</v>
      </c>
      <c r="C1" s="59"/>
      <c r="D1" s="59"/>
    </row>
    <row r="2" spans="1:6" x14ac:dyDescent="0.25">
      <c r="B2" s="59" t="s">
        <v>56</v>
      </c>
      <c r="C2" s="59"/>
      <c r="D2" s="59"/>
    </row>
    <row r="3" spans="1:6" x14ac:dyDescent="0.25">
      <c r="A3" s="1"/>
      <c r="B3" s="59" t="s">
        <v>57</v>
      </c>
      <c r="C3" s="59"/>
      <c r="D3" s="59"/>
      <c r="E3" s="24">
        <v>2020</v>
      </c>
      <c r="F3" s="24">
        <v>2021</v>
      </c>
    </row>
    <row r="5" spans="1:6" x14ac:dyDescent="0.25">
      <c r="B5" s="14" t="s">
        <v>32</v>
      </c>
      <c r="C5" s="14"/>
      <c r="D5" s="15"/>
    </row>
    <row r="6" spans="1:6" x14ac:dyDescent="0.25">
      <c r="B6" s="14" t="s">
        <v>33</v>
      </c>
      <c r="C6" s="14"/>
      <c r="D6" s="15"/>
      <c r="E6" s="15"/>
      <c r="F6" s="15"/>
    </row>
    <row r="7" spans="1:6" x14ac:dyDescent="0.25">
      <c r="B7" s="22" t="s">
        <v>34</v>
      </c>
      <c r="C7" s="22"/>
      <c r="D7" s="16">
        <v>3200</v>
      </c>
      <c r="E7" s="16"/>
      <c r="F7" s="16"/>
    </row>
    <row r="8" spans="1:6" x14ac:dyDescent="0.25">
      <c r="B8" s="22" t="s">
        <v>61</v>
      </c>
      <c r="C8" s="22"/>
      <c r="D8" s="16">
        <v>2000</v>
      </c>
      <c r="E8" s="16"/>
      <c r="F8" s="16"/>
    </row>
    <row r="9" spans="1:6" ht="15.75" thickBot="1" x14ac:dyDescent="0.3">
      <c r="B9" s="22" t="s">
        <v>35</v>
      </c>
      <c r="C9" s="22"/>
      <c r="D9" s="16">
        <f>'P&amp;L Active'!C13</f>
        <v>10000</v>
      </c>
      <c r="E9" s="16">
        <f>'P&amp;L Active'!D13</f>
        <v>0</v>
      </c>
      <c r="F9" s="16">
        <f>'P&amp;L Active'!E13</f>
        <v>0</v>
      </c>
    </row>
    <row r="10" spans="1:6" ht="15.75" thickBot="1" x14ac:dyDescent="0.3">
      <c r="B10" s="14" t="s">
        <v>36</v>
      </c>
      <c r="C10" s="14"/>
      <c r="D10" s="17">
        <f>ROUND(SUM(D7:D7),5)</f>
        <v>3200</v>
      </c>
      <c r="E10" s="17">
        <f t="shared" ref="E10:F10" si="0">ROUND(SUM(E7:E7),5)</f>
        <v>0</v>
      </c>
      <c r="F10" s="17">
        <f t="shared" si="0"/>
        <v>0</v>
      </c>
    </row>
    <row r="11" spans="1:6" x14ac:dyDescent="0.25">
      <c r="B11" s="14" t="s">
        <v>37</v>
      </c>
      <c r="C11" s="14"/>
      <c r="D11" s="16"/>
      <c r="E11" s="16"/>
      <c r="F11" s="16"/>
    </row>
    <row r="12" spans="1:6" x14ac:dyDescent="0.25">
      <c r="B12" s="22" t="s">
        <v>38</v>
      </c>
      <c r="C12" s="22"/>
      <c r="D12" s="16">
        <v>12000</v>
      </c>
      <c r="E12" s="16"/>
      <c r="F12" s="16"/>
    </row>
    <row r="13" spans="1:6" ht="15.75" thickBot="1" x14ac:dyDescent="0.3">
      <c r="B13" s="22" t="s">
        <v>39</v>
      </c>
      <c r="C13" s="22"/>
      <c r="D13" s="16">
        <v>-1000</v>
      </c>
      <c r="E13" s="16"/>
      <c r="F13" s="16"/>
    </row>
    <row r="14" spans="1:6" ht="15.75" thickBot="1" x14ac:dyDescent="0.3">
      <c r="B14" s="14" t="s">
        <v>40</v>
      </c>
      <c r="C14" s="14"/>
      <c r="D14" s="18">
        <f>SUM(D12:D13)</f>
        <v>11000</v>
      </c>
      <c r="E14" s="18">
        <f t="shared" ref="E14:F14" si="1">SUM(E12:E13)</f>
        <v>0</v>
      </c>
      <c r="F14" s="18">
        <f t="shared" si="1"/>
        <v>0</v>
      </c>
    </row>
    <row r="15" spans="1:6" ht="15.75" thickBot="1" x14ac:dyDescent="0.3">
      <c r="B15" s="14" t="s">
        <v>41</v>
      </c>
      <c r="C15" s="14"/>
      <c r="D15" s="19">
        <f>D14+D10</f>
        <v>14200</v>
      </c>
      <c r="E15" s="19">
        <f t="shared" ref="E15:F15" si="2">E14+E10</f>
        <v>0</v>
      </c>
      <c r="F15" s="19">
        <f t="shared" si="2"/>
        <v>0</v>
      </c>
    </row>
    <row r="16" spans="1:6" ht="15.75" thickTop="1" x14ac:dyDescent="0.25">
      <c r="B16" s="14"/>
      <c r="C16" s="14"/>
      <c r="D16" s="23"/>
      <c r="E16" s="23"/>
      <c r="F16" s="23"/>
    </row>
    <row r="17" spans="2:6" x14ac:dyDescent="0.25">
      <c r="B17" s="14" t="s">
        <v>42</v>
      </c>
      <c r="C17" s="14"/>
      <c r="D17" s="16"/>
      <c r="E17" s="16"/>
      <c r="F17" s="16"/>
    </row>
    <row r="18" spans="2:6" x14ac:dyDescent="0.25">
      <c r="B18" s="14" t="s">
        <v>43</v>
      </c>
      <c r="C18" s="14"/>
      <c r="D18" s="16"/>
      <c r="E18" s="16"/>
      <c r="F18" s="16"/>
    </row>
    <row r="19" spans="2:6" x14ac:dyDescent="0.25">
      <c r="B19" s="22" t="s">
        <v>44</v>
      </c>
      <c r="C19" s="22"/>
      <c r="D19" s="16">
        <v>500</v>
      </c>
      <c r="E19" s="16"/>
      <c r="F19" s="16"/>
    </row>
    <row r="20" spans="2:6" ht="15.75" thickBot="1" x14ac:dyDescent="0.3">
      <c r="B20" s="22" t="s">
        <v>45</v>
      </c>
      <c r="C20" s="22"/>
      <c r="D20" s="16">
        <v>300</v>
      </c>
      <c r="E20" s="16"/>
      <c r="F20" s="16"/>
    </row>
    <row r="21" spans="2:6" ht="15.75" thickBot="1" x14ac:dyDescent="0.3">
      <c r="B21" s="14" t="s">
        <v>46</v>
      </c>
      <c r="C21" s="14"/>
      <c r="D21" s="17">
        <f>ROUND(SUM(D19:D20),5)</f>
        <v>800</v>
      </c>
      <c r="E21" s="17">
        <f t="shared" ref="E21:F21" si="3">ROUND(SUM(E19:E20),5)</f>
        <v>0</v>
      </c>
      <c r="F21" s="17">
        <f t="shared" si="3"/>
        <v>0</v>
      </c>
    </row>
    <row r="22" spans="2:6" ht="15.75" thickBot="1" x14ac:dyDescent="0.3">
      <c r="B22" s="14" t="s">
        <v>47</v>
      </c>
      <c r="C22" s="14"/>
      <c r="D22" s="20">
        <f>D21</f>
        <v>800</v>
      </c>
      <c r="E22" s="20">
        <f t="shared" ref="E22:F22" si="4">E21</f>
        <v>0</v>
      </c>
      <c r="F22" s="20">
        <f t="shared" si="4"/>
        <v>0</v>
      </c>
    </row>
    <row r="23" spans="2:6" x14ac:dyDescent="0.25">
      <c r="B23" s="14" t="s">
        <v>48</v>
      </c>
      <c r="C23" s="14"/>
      <c r="D23" s="16"/>
      <c r="E23" s="16"/>
      <c r="F23" s="16"/>
    </row>
    <row r="24" spans="2:6" x14ac:dyDescent="0.25">
      <c r="B24" s="22" t="s">
        <v>49</v>
      </c>
      <c r="C24" s="22"/>
      <c r="D24" s="21">
        <v>0</v>
      </c>
      <c r="E24" s="21">
        <v>0</v>
      </c>
      <c r="F24" s="21">
        <v>0</v>
      </c>
    </row>
    <row r="25" spans="2:6" x14ac:dyDescent="0.25">
      <c r="B25" s="22" t="s">
        <v>50</v>
      </c>
      <c r="C25" s="22"/>
      <c r="D25" s="21">
        <v>1802</v>
      </c>
      <c r="E25" s="21"/>
      <c r="F25" s="21"/>
    </row>
    <row r="26" spans="2:6" x14ac:dyDescent="0.25">
      <c r="B26" s="22" t="s">
        <v>51</v>
      </c>
      <c r="C26" s="22"/>
      <c r="D26" s="16">
        <v>600</v>
      </c>
      <c r="E26" s="16"/>
      <c r="F26" s="16"/>
    </row>
    <row r="27" spans="2:6" ht="15.75" thickBot="1" x14ac:dyDescent="0.3">
      <c r="B27" s="22" t="s">
        <v>28</v>
      </c>
      <c r="C27" s="22"/>
      <c r="D27" s="16">
        <f>'P&amp;L Active'!D36</f>
        <v>10998</v>
      </c>
      <c r="E27" s="16"/>
      <c r="F27" s="16"/>
    </row>
    <row r="28" spans="2:6" ht="15.75" thickBot="1" x14ac:dyDescent="0.3">
      <c r="B28" s="22" t="s">
        <v>52</v>
      </c>
      <c r="C28" s="22"/>
      <c r="D28" s="18">
        <f>ROUND(SUM(D23:D27),5)</f>
        <v>13400</v>
      </c>
      <c r="E28" s="18">
        <f t="shared" ref="E28:F28" si="5">ROUND(SUM(E23:E27),5)</f>
        <v>0</v>
      </c>
      <c r="F28" s="18">
        <f t="shared" si="5"/>
        <v>0</v>
      </c>
    </row>
    <row r="29" spans="2:6" ht="15.75" thickBot="1" x14ac:dyDescent="0.3">
      <c r="B29" s="14"/>
      <c r="C29" s="14"/>
      <c r="D29" s="19">
        <f>ROUND(D17+D22+D28,5)</f>
        <v>14200</v>
      </c>
      <c r="E29" s="19">
        <f t="shared" ref="E29:F29" si="6">ROUND(E17+E22+E28,5)</f>
        <v>0</v>
      </c>
      <c r="F29" s="19">
        <f t="shared" si="6"/>
        <v>0</v>
      </c>
    </row>
    <row r="30" spans="2:6" ht="15.75" thickTop="1" x14ac:dyDescent="0.25"/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P&amp;L Plain</vt:lpstr>
      <vt:lpstr>P&amp;L Active</vt:lpstr>
      <vt:lpstr>BS_Plain</vt:lpstr>
      <vt:lpstr>BS_Active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Julal</dc:creator>
  <cp:lastModifiedBy>Steve Julal</cp:lastModifiedBy>
  <cp:lastPrinted>2020-05-06T00:09:35Z</cp:lastPrinted>
  <dcterms:created xsi:type="dcterms:W3CDTF">2020-05-04T20:45:10Z</dcterms:created>
  <dcterms:modified xsi:type="dcterms:W3CDTF">2020-05-06T00:11:26Z</dcterms:modified>
</cp:coreProperties>
</file>